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3-OUT/250430-UP8-PAS-DCE/05-PIECES_MOE/PIECES_ECRITES/"/>
    </mc:Choice>
  </mc:AlternateContent>
  <xr:revisionPtr revIDLastSave="991" documentId="8_{4D75ADFC-A2A7-424A-87C1-01FB53138165}" xr6:coauthVersionLast="47" xr6:coauthVersionMax="47" xr10:uidLastSave="{50A7F3AC-78B3-4F7D-AD12-845CBCE24A99}"/>
  <bookViews>
    <workbookView xWindow="-108" yWindow="-108" windowWidth="23256" windowHeight="12576" xr2:uid="{00000000-000D-0000-FFFF-FFFF00000000}"/>
  </bookViews>
  <sheets>
    <sheet name="LOT 6 SERR" sheetId="12" r:id="rId1"/>
  </sheets>
  <definedNames>
    <definedName name="_xlnm.Print_Area" localSheetId="0">'LOT 6 SERR'!$A$1:$H$33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12" l="1"/>
  <c r="G11" i="12"/>
  <c r="G28" i="12" l="1"/>
  <c r="G27" i="12"/>
  <c r="G26" i="12"/>
  <c r="G30" i="12"/>
  <c r="G29" i="12"/>
  <c r="G25" i="12"/>
  <c r="G24" i="12"/>
  <c r="G19" i="12"/>
  <c r="G18" i="12"/>
  <c r="G17" i="12"/>
  <c r="G16" i="12"/>
  <c r="G15" i="12"/>
  <c r="G14" i="12"/>
  <c r="G13" i="12"/>
  <c r="G10" i="12"/>
  <c r="F32" i="12" l="1"/>
  <c r="G32" i="12" s="1"/>
  <c r="F31" i="12"/>
  <c r="G31" i="12" s="1"/>
  <c r="G35" i="12" l="1"/>
  <c r="G36" i="12" s="1"/>
  <c r="G37" i="12" s="1"/>
</calcChain>
</file>

<file path=xl/sharedStrings.xml><?xml version="1.0" encoding="utf-8"?>
<sst xmlns="http://schemas.openxmlformats.org/spreadsheetml/2006/main" count="69" uniqueCount="55">
  <si>
    <t>Désignation</t>
  </si>
  <si>
    <t>Ref.</t>
  </si>
  <si>
    <t>Sous total HT</t>
  </si>
  <si>
    <t>Sous total TTC</t>
  </si>
  <si>
    <t>TVA 20%</t>
  </si>
  <si>
    <t>126_PASSERELLE_UP8</t>
  </si>
  <si>
    <t>Quantité</t>
  </si>
  <si>
    <t>Unité</t>
  </si>
  <si>
    <t>Prix Unitaire</t>
  </si>
  <si>
    <t>m²</t>
  </si>
  <si>
    <t>ml</t>
  </si>
  <si>
    <t>forfait</t>
  </si>
  <si>
    <t>u</t>
  </si>
  <si>
    <t>Engin de levage</t>
  </si>
  <si>
    <t>Compte prorata (2%)</t>
  </si>
  <si>
    <t>DPGF PRO</t>
  </si>
  <si>
    <t>LOT 6</t>
  </si>
  <si>
    <t>Serrurerie / Métallerie</t>
  </si>
  <si>
    <t>3.3.1</t>
  </si>
  <si>
    <t>3.3.2</t>
  </si>
  <si>
    <t>Fourniture et pose de caquette ascenseur Marquise Sophia 1600 (160cm x 95 cm) Gris anthracite opaque - CANOPIA BY PALRAM ou équivalent</t>
  </si>
  <si>
    <r>
      <t xml:space="preserve">Fourniture + pose de nouveaux gardes corps metalliques similaires existant avec main courante éclairée( cf plan architecte) 
</t>
    </r>
    <r>
      <rPr>
        <i/>
        <sz val="8"/>
        <rFont val="Montserrat"/>
      </rPr>
      <t xml:space="preserve">Localisation :  Nouvelle passerelle </t>
    </r>
  </si>
  <si>
    <t>Dépose des garde-corps existants localisation : Galerie Sud + Escalier Nord +Escalier rotonde / Mise en sécurité par garde corps provisoire Localisation :  Gallerie Sud / Escalier Nord / Escalier sud rotonde</t>
  </si>
  <si>
    <r>
      <t xml:space="preserve">Fourniture + pose de nouveaux gardes corps metalliques similaires existant avec main courante éclairée( cf plan architecte)  
</t>
    </r>
    <r>
      <rPr>
        <i/>
        <sz val="8"/>
        <rFont val="Montserrat"/>
      </rPr>
      <t>Localisation :  Nouvel escalier sud</t>
    </r>
  </si>
  <si>
    <r>
      <t xml:space="preserve">Fourniture + pose de nouveaux gardes corps  metalliques similaires existant( cf plan architecte) 
</t>
    </r>
    <r>
      <rPr>
        <i/>
        <sz val="8"/>
        <rFont val="Montserrat"/>
      </rPr>
      <t>Localisation :  escalier rotonde</t>
    </r>
  </si>
  <si>
    <r>
      <t xml:space="preserve">Fourniture + pose de nouveaux gardes corps metalliques similaires existant avec main courante éclairée( cf plan architecte) 
</t>
    </r>
    <r>
      <rPr>
        <i/>
        <sz val="8"/>
        <rFont val="Montserrat"/>
      </rPr>
      <t xml:space="preserve">Localisation :  Escalier Nord </t>
    </r>
  </si>
  <si>
    <r>
      <t xml:space="preserve">Fourniture + pose de nouveaux gardes corps metalliques similaires existant avec main courante éclairée( cf plan architecte) 
</t>
    </r>
    <r>
      <rPr>
        <i/>
        <sz val="8"/>
        <rFont val="Montserrat"/>
      </rPr>
      <t xml:space="preserve">Localisation :  Gallerie Sud </t>
    </r>
  </si>
  <si>
    <r>
      <t xml:space="preserve">Rénovation mains courantes existante conservés : 
</t>
    </r>
    <r>
      <rPr>
        <i/>
        <sz val="8"/>
        <color theme="1"/>
        <rFont val="Montserrat"/>
      </rPr>
      <t>Localisation : culées</t>
    </r>
  </si>
  <si>
    <r>
      <t xml:space="preserve">Rénovation gardes-corps existants conservés : 
</t>
    </r>
    <r>
      <rPr>
        <i/>
        <sz val="8"/>
        <color theme="1"/>
        <rFont val="Montserrat"/>
      </rPr>
      <t>Localisation : passerelle nord, escalier existant rotonde et passerelle existante rotonde</t>
    </r>
  </si>
  <si>
    <t>3.3.3</t>
  </si>
  <si>
    <t>3.3.4</t>
  </si>
  <si>
    <t>3.3.5</t>
  </si>
  <si>
    <t>3.3.6</t>
  </si>
  <si>
    <r>
      <t xml:space="preserve">Fourniture + pose petit escalier en caillebottis norme PMR
</t>
    </r>
    <r>
      <rPr>
        <i/>
        <sz val="8"/>
        <rFont val="Montserrat"/>
      </rPr>
      <t>Localisation : rotonde / massif passerelle sud</t>
    </r>
  </si>
  <si>
    <t>3.3.7</t>
  </si>
  <si>
    <t>Sécurisation et mise en conformité escaliers neuf et existants</t>
  </si>
  <si>
    <t>3.3.8</t>
  </si>
  <si>
    <t>3.3.9</t>
  </si>
  <si>
    <t>Fourniture + pose tôle habillage chemin de câble / Laquée blanc</t>
  </si>
  <si>
    <r>
      <t xml:space="preserve">Fourniture + pose nez de marche antidérapants :
</t>
    </r>
    <r>
      <rPr>
        <i/>
        <sz val="8"/>
        <rFont val="Montserrat"/>
      </rPr>
      <t>Localisation : Escalier sud</t>
    </r>
  </si>
  <si>
    <r>
      <t xml:space="preserve">Fourniture + pose bandes d'éveil à la vigilance
</t>
    </r>
    <r>
      <rPr>
        <i/>
        <sz val="8"/>
        <rFont val="Montserrat"/>
      </rPr>
      <t>Localisation : Escalier sud, nord, escalier caillebotis culées</t>
    </r>
  </si>
  <si>
    <r>
      <t xml:space="preserve">Fourniture + pose marche contrastée métallique
</t>
    </r>
    <r>
      <rPr>
        <i/>
        <sz val="8"/>
        <rFont val="Montserrat"/>
      </rPr>
      <t>Localisation :  escalier caillebotis culée centrale</t>
    </r>
  </si>
  <si>
    <t>3.3.10</t>
  </si>
  <si>
    <t>3.3.11</t>
  </si>
  <si>
    <t>3.3.12</t>
  </si>
  <si>
    <t>Etudes d'éxécution</t>
  </si>
  <si>
    <t>Bancs sous-face / Structure support en acier galvanisé teinte (cf plan architecte) / Assise en panneaux bois classe 4</t>
  </si>
  <si>
    <t>Rénovation des mains courantes, gardes-corps métalliques, cassettes métalliques ascenseur existant</t>
  </si>
  <si>
    <t>Nettoyage des structure métallique existantes</t>
  </si>
  <si>
    <t>3.3.13</t>
  </si>
  <si>
    <r>
      <t xml:space="preserve">Rénovation ascenseur existant : 
</t>
    </r>
    <r>
      <rPr>
        <i/>
        <sz val="8"/>
        <color theme="1"/>
        <rFont val="Montserrat"/>
      </rPr>
      <t>Localisation : ascenseur existant</t>
    </r>
  </si>
  <si>
    <r>
      <t xml:space="preserve">Prolongation main courantes conforme réglemetnation PMR
</t>
    </r>
    <r>
      <rPr>
        <i/>
        <sz val="8"/>
        <rFont val="Montserrat"/>
      </rPr>
      <t>Localisation : Escalier caillebotis culée centrale</t>
    </r>
  </si>
  <si>
    <t>Prix</t>
  </si>
  <si>
    <t>jours</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</si>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</sst>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1" x14ac:knownFonts="1">
    <font>
      <sz val="11"/>
      <color theme="1"/>
      <name val="Calibri"/>
      <family val="2"/>
      <scheme val="minor"/>
    </font>
    <font>
      <sz val="10"/>
      <color theme="1"/>
      <name val="Arial"/>
      <family val="2"/>
    </font>
    <font>
      <sz val="11"/>
      <color theme="1"/>
      <name val="Calibri"/>
      <family val="2"/>
      <scheme val="minor"/>
    </font>
    <font>
      <sz val="8"/>
      <color theme="1"/>
      <name val="Montserrat"/>
    </font>
    <font>
      <b/>
      <sz val="8"/>
      <color theme="1"/>
      <name val="Montserrat"/>
    </font>
    <font>
      <sz val="8"/>
      <color theme="4"/>
      <name val="Montserrat"/>
    </font>
    <font>
      <sz val="8"/>
      <color rgb="FFFF0000"/>
      <name val="Montserrat"/>
    </font>
    <font>
      <sz val="11"/>
      <color rgb="FFFF0000"/>
      <name val="Calibri"/>
      <family val="2"/>
      <scheme val="minor"/>
    </font>
    <font>
      <sz val="8"/>
      <name val="Montserrat"/>
    </font>
    <font>
      <b/>
      <sz val="8"/>
      <name val="Montserrat"/>
    </font>
    <font>
      <sz val="8"/>
      <name val="Montserrat"/>
      <family val="3"/>
    </font>
    <font>
      <b/>
      <sz val="8"/>
      <name val="Montserrat"/>
      <family val="3"/>
    </font>
    <font>
      <sz val="11"/>
      <name val="Calibri"/>
      <family val="2"/>
      <scheme val="minor"/>
    </font>
    <font>
      <sz val="10"/>
      <name val="Arial"/>
      <family val="2"/>
    </font>
    <font>
      <b/>
      <i/>
      <sz val="8"/>
      <name val="Montserrat"/>
    </font>
    <font>
      <sz val="10"/>
      <color theme="1"/>
      <name val="Calibri"/>
      <family val="2"/>
      <scheme val="minor"/>
    </font>
    <font>
      <sz val="10"/>
      <color theme="1"/>
      <name val="Montserrat"/>
      <family val="3"/>
    </font>
    <font>
      <sz val="10"/>
      <name val="Montserrat"/>
      <family val="3"/>
    </font>
    <font>
      <i/>
      <sz val="8"/>
      <name val="Montserrat"/>
    </font>
    <font>
      <i/>
      <sz val="8"/>
      <color theme="1"/>
      <name val="Montserrat"/>
    </font>
    <font>
      <sz val="9"/>
      <color theme="1"/>
      <name val="Avenir Next LT Pro"/>
      <family val="2"/>
    </font>
  </fonts>
  <fills count="5">
    <fill>
      <patternFill patternType="none"/>
    </fill>
    <fill>
      <patternFill patternType="gray125"/>
    </fill>
    <fill>
      <patternFill patternType="solid">
        <fgColor theme="6" tint="0.79998168889431442"/>
        <bgColor indexed="64"/>
      </patternFill>
    </fill>
    <fill>
      <patternFill patternType="solid">
        <fgColor theme="8" tint="0.59999389629810485"/>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62">
    <xf numFmtId="0" fontId="0" fillId="0" borderId="0" xfId="0"/>
    <xf numFmtId="0" fontId="1" fillId="0" borderId="0" xfId="0" applyFont="1"/>
    <xf numFmtId="0" fontId="3" fillId="0" borderId="0" xfId="0" applyFont="1"/>
    <xf numFmtId="0" fontId="3" fillId="0" borderId="1" xfId="0" applyFont="1" applyBorder="1"/>
    <xf numFmtId="0" fontId="3" fillId="0" borderId="1" xfId="0" applyFont="1" applyBorder="1" applyAlignment="1">
      <alignment wrapText="1"/>
    </xf>
    <xf numFmtId="0" fontId="6" fillId="0" borderId="0" xfId="0" applyFont="1"/>
    <xf numFmtId="0" fontId="7" fillId="0" borderId="0" xfId="0" applyFont="1"/>
    <xf numFmtId="0" fontId="4" fillId="0" borderId="0" xfId="0" applyFont="1"/>
    <xf numFmtId="44" fontId="4" fillId="0" borderId="0" xfId="0" applyNumberFormat="1" applyFont="1"/>
    <xf numFmtId="44" fontId="8" fillId="0" borderId="1" xfId="1" applyFont="1" applyBorder="1" applyAlignment="1">
      <alignment vertical="top"/>
    </xf>
    <xf numFmtId="0" fontId="8" fillId="0" borderId="1" xfId="0" applyFont="1" applyBorder="1"/>
    <xf numFmtId="0" fontId="9" fillId="2" borderId="1" xfId="0" applyFont="1" applyFill="1" applyBorder="1"/>
    <xf numFmtId="44" fontId="9" fillId="2" borderId="1" xfId="0" applyNumberFormat="1" applyFont="1" applyFill="1" applyBorder="1"/>
    <xf numFmtId="0" fontId="8" fillId="2" borderId="1" xfId="0" applyFont="1" applyFill="1" applyBorder="1"/>
    <xf numFmtId="44" fontId="8" fillId="2" borderId="1" xfId="0" applyNumberFormat="1" applyFont="1" applyFill="1" applyBorder="1"/>
    <xf numFmtId="0" fontId="9" fillId="3" borderId="1" xfId="0" applyFont="1" applyFill="1" applyBorder="1"/>
    <xf numFmtId="44" fontId="9" fillId="3" borderId="1" xfId="0" applyNumberFormat="1" applyFont="1" applyFill="1" applyBorder="1"/>
    <xf numFmtId="0" fontId="8" fillId="0" borderId="0" xfId="0" applyFont="1"/>
    <xf numFmtId="0" fontId="4" fillId="4" borderId="1" xfId="0" applyFont="1" applyFill="1" applyBorder="1"/>
    <xf numFmtId="0" fontId="11" fillId="0" borderId="0" xfId="0" applyFont="1"/>
    <xf numFmtId="0" fontId="12" fillId="0" borderId="0" xfId="0" applyFont="1"/>
    <xf numFmtId="0" fontId="10" fillId="0" borderId="0" xfId="0" applyFont="1"/>
    <xf numFmtId="14" fontId="10" fillId="0" borderId="0" xfId="0" applyNumberFormat="1" applyFont="1" applyAlignment="1">
      <alignment horizontal="left"/>
    </xf>
    <xf numFmtId="0" fontId="13" fillId="0" borderId="0" xfId="0" applyFont="1"/>
    <xf numFmtId="44" fontId="8" fillId="0" borderId="1" xfId="1" applyFont="1" applyBorder="1" applyAlignment="1">
      <alignment vertical="center"/>
    </xf>
    <xf numFmtId="0" fontId="15" fillId="0" borderId="0" xfId="0" applyFont="1"/>
    <xf numFmtId="0" fontId="16" fillId="0" borderId="1" xfId="0" applyFont="1" applyBorder="1"/>
    <xf numFmtId="0" fontId="17" fillId="0" borderId="1" xfId="0" applyFont="1" applyBorder="1"/>
    <xf numFmtId="0" fontId="16" fillId="0" borderId="0" xfId="0" applyFont="1"/>
    <xf numFmtId="0" fontId="17" fillId="0" borderId="0" xfId="0" applyFont="1"/>
    <xf numFmtId="0" fontId="3" fillId="0" borderId="2" xfId="0" applyFont="1" applyBorder="1"/>
    <xf numFmtId="0" fontId="3" fillId="4" borderId="3" xfId="0" applyFont="1" applyFill="1" applyBorder="1"/>
    <xf numFmtId="44" fontId="14" fillId="0" borderId="0" xfId="1" applyFont="1" applyFill="1" applyBorder="1" applyAlignment="1">
      <alignment vertical="center"/>
    </xf>
    <xf numFmtId="44" fontId="5" fillId="0" borderId="0" xfId="1" applyFont="1" applyFill="1" applyBorder="1" applyAlignment="1">
      <alignment vertical="top"/>
    </xf>
    <xf numFmtId="0" fontId="3" fillId="0" borderId="0" xfId="0" applyFont="1" applyAlignment="1">
      <alignment vertical="top"/>
    </xf>
    <xf numFmtId="44" fontId="8" fillId="0" borderId="0" xfId="1" applyFont="1" applyFill="1" applyBorder="1" applyAlignment="1">
      <alignment vertical="center"/>
    </xf>
    <xf numFmtId="0" fontId="8" fillId="0" borderId="0" xfId="0" applyFont="1" applyAlignment="1">
      <alignment vertical="top"/>
    </xf>
    <xf numFmtId="44" fontId="8" fillId="0" borderId="0" xfId="1" applyFont="1" applyFill="1" applyBorder="1" applyAlignment="1">
      <alignment vertical="top"/>
    </xf>
    <xf numFmtId="44" fontId="8" fillId="0" borderId="0" xfId="0" applyNumberFormat="1" applyFont="1"/>
    <xf numFmtId="44" fontId="8" fillId="0" borderId="1" xfId="1" applyFont="1" applyBorder="1"/>
    <xf numFmtId="44" fontId="6" fillId="0" borderId="0" xfId="1" applyFont="1" applyFill="1" applyBorder="1" applyAlignment="1">
      <alignment vertical="center"/>
    </xf>
    <xf numFmtId="0" fontId="8" fillId="0" borderId="1" xfId="0" applyFont="1" applyBorder="1" applyAlignment="1">
      <alignment wrapText="1"/>
    </xf>
    <xf numFmtId="0" fontId="3" fillId="0" borderId="1" xfId="0" applyFont="1" applyBorder="1" applyAlignment="1">
      <alignment vertical="top" wrapText="1"/>
    </xf>
    <xf numFmtId="0" fontId="4" fillId="0" borderId="1" xfId="0" applyFont="1" applyBorder="1"/>
    <xf numFmtId="0" fontId="3" fillId="0" borderId="3" xfId="0" applyFont="1" applyBorder="1"/>
    <xf numFmtId="0" fontId="8" fillId="0" borderId="1" xfId="0" applyFont="1" applyBorder="1" applyAlignment="1">
      <alignment horizontal="left" vertical="top"/>
    </xf>
    <xf numFmtId="44" fontId="8" fillId="0" borderId="1" xfId="1" applyFont="1" applyBorder="1" applyAlignment="1">
      <alignment horizontal="left" vertical="top"/>
    </xf>
    <xf numFmtId="44" fontId="8" fillId="0" borderId="1" xfId="0" applyNumberFormat="1" applyFont="1" applyBorder="1" applyAlignment="1">
      <alignment vertical="top"/>
    </xf>
    <xf numFmtId="44" fontId="8" fillId="0" borderId="1" xfId="1" applyFont="1" applyFill="1" applyBorder="1" applyAlignment="1">
      <alignment horizontal="left" vertical="top"/>
    </xf>
    <xf numFmtId="0" fontId="3" fillId="0" borderId="1" xfId="0" applyFont="1" applyBorder="1" applyAlignment="1">
      <alignment horizontal="left" vertical="top"/>
    </xf>
    <xf numFmtId="44" fontId="6" fillId="0" borderId="0" xfId="0" applyNumberFormat="1" applyFont="1"/>
    <xf numFmtId="0" fontId="0" fillId="0" borderId="0" xfId="0" applyAlignment="1">
      <alignment vertical="top"/>
    </xf>
    <xf numFmtId="0" fontId="1" fillId="0" borderId="0" xfId="0" applyFont="1" applyAlignment="1">
      <alignment vertical="top"/>
    </xf>
    <xf numFmtId="0" fontId="16" fillId="0" borderId="1" xfId="0" applyFont="1" applyBorder="1" applyAlignment="1">
      <alignment horizontal="left" vertical="top"/>
    </xf>
    <xf numFmtId="0" fontId="3" fillId="4" borderId="3" xfId="0" applyFont="1" applyFill="1" applyBorder="1" applyAlignment="1">
      <alignment vertical="top"/>
    </xf>
    <xf numFmtId="0" fontId="3" fillId="0" borderId="3" xfId="0" applyFont="1" applyBorder="1" applyAlignment="1">
      <alignment vertical="top"/>
    </xf>
    <xf numFmtId="0" fontId="3" fillId="0" borderId="3" xfId="0" applyFont="1" applyBorder="1" applyAlignment="1">
      <alignment horizontal="left" vertical="top"/>
    </xf>
    <xf numFmtId="44" fontId="9" fillId="2" borderId="1" xfId="0" applyNumberFormat="1" applyFont="1" applyFill="1" applyBorder="1" applyAlignment="1">
      <alignment vertical="top"/>
    </xf>
    <xf numFmtId="44" fontId="8" fillId="2" borderId="1" xfId="0" applyNumberFormat="1" applyFont="1" applyFill="1" applyBorder="1" applyAlignment="1">
      <alignment vertical="top"/>
    </xf>
    <xf numFmtId="44" fontId="9" fillId="3" borderId="1" xfId="0" applyNumberFormat="1" applyFont="1" applyFill="1" applyBorder="1" applyAlignment="1">
      <alignment vertical="top"/>
    </xf>
    <xf numFmtId="44" fontId="4" fillId="0" borderId="0" xfId="0" applyNumberFormat="1" applyFont="1" applyAlignment="1">
      <alignment vertical="top"/>
    </xf>
    <xf numFmtId="0" fontId="20"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81435-B4DA-404C-99F4-D5A8131EC33A}">
  <sheetPr>
    <pageSetUpPr fitToPage="1"/>
  </sheetPr>
  <dimension ref="B2:K40"/>
  <sheetViews>
    <sheetView tabSelected="1" topLeftCell="A26" zoomScaleNormal="100" workbookViewId="0">
      <selection activeCell="B40" sqref="B40:G40"/>
    </sheetView>
  </sheetViews>
  <sheetFormatPr baseColWidth="10" defaultRowHeight="14.4" x14ac:dyDescent="0.3"/>
  <cols>
    <col min="2" max="2" width="9.5546875" customWidth="1"/>
    <col min="3" max="3" width="57.6640625" customWidth="1"/>
    <col min="4" max="4" width="14.44140625" style="51" bestFit="1" customWidth="1"/>
    <col min="5" max="5" width="13.109375" customWidth="1"/>
    <col min="6" max="6" width="18.5546875" bestFit="1" customWidth="1"/>
    <col min="7" max="7" width="18" bestFit="1" customWidth="1"/>
    <col min="9" max="9" width="12.88671875" bestFit="1" customWidth="1"/>
    <col min="10" max="11" width="12.5546875" bestFit="1" customWidth="1"/>
  </cols>
  <sheetData>
    <row r="2" spans="2:11" x14ac:dyDescent="0.3">
      <c r="B2" s="19" t="s">
        <v>5</v>
      </c>
      <c r="C2" s="20"/>
    </row>
    <row r="3" spans="2:11" x14ac:dyDescent="0.3">
      <c r="B3" s="21" t="s">
        <v>15</v>
      </c>
      <c r="C3" s="20"/>
    </row>
    <row r="4" spans="2:11" x14ac:dyDescent="0.3">
      <c r="B4" s="22"/>
      <c r="C4" s="23"/>
      <c r="D4" s="52"/>
    </row>
    <row r="5" spans="2:11" x14ac:dyDescent="0.3">
      <c r="B5" s="1"/>
      <c r="C5" s="1"/>
      <c r="D5" s="52"/>
    </row>
    <row r="6" spans="2:11" ht="16.2" x14ac:dyDescent="0.4">
      <c r="B6" s="3" t="s">
        <v>1</v>
      </c>
      <c r="C6" s="30" t="s">
        <v>0</v>
      </c>
      <c r="D6" s="53" t="s">
        <v>6</v>
      </c>
      <c r="E6" s="26" t="s">
        <v>7</v>
      </c>
      <c r="F6" s="26" t="s">
        <v>8</v>
      </c>
      <c r="G6" s="27" t="s">
        <v>52</v>
      </c>
      <c r="H6" s="28"/>
      <c r="I6" s="28"/>
      <c r="J6" s="29"/>
    </row>
    <row r="7" spans="2:11" ht="16.2" x14ac:dyDescent="0.4">
      <c r="B7" s="2"/>
      <c r="C7" s="2"/>
      <c r="D7" s="53"/>
      <c r="E7" s="26"/>
      <c r="F7" s="26"/>
      <c r="G7" s="27"/>
      <c r="H7" s="28"/>
      <c r="I7" s="28"/>
      <c r="J7" s="29"/>
    </row>
    <row r="8" spans="2:11" x14ac:dyDescent="0.3">
      <c r="B8" s="18" t="s">
        <v>16</v>
      </c>
      <c r="C8" s="18" t="s">
        <v>17</v>
      </c>
      <c r="D8" s="54"/>
      <c r="E8" s="31"/>
      <c r="F8" s="31"/>
      <c r="G8" s="31"/>
      <c r="K8" s="6"/>
    </row>
    <row r="9" spans="2:11" x14ac:dyDescent="0.3">
      <c r="B9" s="43"/>
      <c r="C9" s="43"/>
      <c r="D9" s="55"/>
      <c r="E9" s="44"/>
      <c r="F9" s="44"/>
      <c r="G9" s="44"/>
      <c r="K9" s="6"/>
    </row>
    <row r="10" spans="2:11" ht="36" x14ac:dyDescent="0.3">
      <c r="B10" s="3" t="s">
        <v>18</v>
      </c>
      <c r="C10" s="41" t="s">
        <v>22</v>
      </c>
      <c r="D10" s="45"/>
      <c r="E10" s="45" t="s">
        <v>10</v>
      </c>
      <c r="F10" s="48"/>
      <c r="G10" s="47">
        <f t="shared" ref="G10" si="0">D10*F10</f>
        <v>0</v>
      </c>
      <c r="H10" s="5"/>
      <c r="I10" s="36"/>
      <c r="J10" s="36"/>
      <c r="K10" s="36"/>
    </row>
    <row r="11" spans="2:11" ht="24" x14ac:dyDescent="0.3">
      <c r="B11" s="10" t="s">
        <v>19</v>
      </c>
      <c r="C11" s="4" t="s">
        <v>47</v>
      </c>
      <c r="D11" s="45">
        <v>1</v>
      </c>
      <c r="E11" s="45" t="s">
        <v>11</v>
      </c>
      <c r="F11" s="46"/>
      <c r="G11" s="47">
        <f>D11*F11</f>
        <v>0</v>
      </c>
      <c r="K11" s="6"/>
    </row>
    <row r="12" spans="2:11" x14ac:dyDescent="0.3">
      <c r="B12" s="3" t="s">
        <v>29</v>
      </c>
      <c r="C12" s="4" t="s">
        <v>48</v>
      </c>
      <c r="D12" s="45">
        <v>1</v>
      </c>
      <c r="E12" s="45" t="s">
        <v>11</v>
      </c>
      <c r="F12" s="46"/>
      <c r="G12" s="47">
        <f>D12*F12</f>
        <v>0</v>
      </c>
      <c r="K12" s="6"/>
    </row>
    <row r="13" spans="2:11" ht="36" x14ac:dyDescent="0.3">
      <c r="B13" s="3" t="s">
        <v>30</v>
      </c>
      <c r="C13" s="41" t="s">
        <v>26</v>
      </c>
      <c r="D13" s="45"/>
      <c r="E13" s="45" t="s">
        <v>10</v>
      </c>
      <c r="F13" s="46"/>
      <c r="G13" s="47">
        <f>D13*F13</f>
        <v>0</v>
      </c>
      <c r="H13" s="5"/>
      <c r="I13" s="35"/>
      <c r="J13" s="35"/>
      <c r="K13" s="35"/>
    </row>
    <row r="14" spans="2:11" ht="36" x14ac:dyDescent="0.3">
      <c r="B14" s="3" t="s">
        <v>31</v>
      </c>
      <c r="C14" s="41" t="s">
        <v>25</v>
      </c>
      <c r="D14" s="45"/>
      <c r="E14" s="45" t="s">
        <v>10</v>
      </c>
      <c r="F14" s="46"/>
      <c r="G14" s="47">
        <f t="shared" ref="G14" si="1">D14*F14</f>
        <v>0</v>
      </c>
      <c r="H14" s="5"/>
      <c r="I14" s="32"/>
      <c r="J14" s="32"/>
      <c r="K14" s="32"/>
    </row>
    <row r="15" spans="2:11" ht="36" x14ac:dyDescent="0.3">
      <c r="B15" s="3" t="s">
        <v>32</v>
      </c>
      <c r="C15" s="41" t="s">
        <v>21</v>
      </c>
      <c r="D15" s="45"/>
      <c r="E15" s="45" t="s">
        <v>10</v>
      </c>
      <c r="F15" s="46"/>
      <c r="G15" s="47">
        <f>D15*F15</f>
        <v>0</v>
      </c>
      <c r="H15" s="5"/>
      <c r="I15" s="33"/>
      <c r="J15" s="33"/>
      <c r="K15" s="33"/>
    </row>
    <row r="16" spans="2:11" ht="36" x14ac:dyDescent="0.3">
      <c r="B16" s="3" t="s">
        <v>34</v>
      </c>
      <c r="C16" s="41" t="s">
        <v>23</v>
      </c>
      <c r="D16" s="45"/>
      <c r="E16" s="45" t="s">
        <v>10</v>
      </c>
      <c r="F16" s="46"/>
      <c r="G16" s="47">
        <f>D16*F16</f>
        <v>0</v>
      </c>
      <c r="H16" s="17"/>
      <c r="I16" s="35"/>
      <c r="J16" s="35"/>
      <c r="K16" s="35"/>
    </row>
    <row r="17" spans="2:11" ht="36" x14ac:dyDescent="0.3">
      <c r="B17" s="3" t="s">
        <v>36</v>
      </c>
      <c r="C17" s="41" t="s">
        <v>24</v>
      </c>
      <c r="D17" s="45"/>
      <c r="E17" s="45" t="s">
        <v>10</v>
      </c>
      <c r="F17" s="46"/>
      <c r="G17" s="47">
        <f>D17*F17</f>
        <v>0</v>
      </c>
      <c r="H17" s="17"/>
      <c r="I17" s="35"/>
      <c r="J17" s="35"/>
      <c r="K17" s="35"/>
    </row>
    <row r="18" spans="2:11" ht="24" x14ac:dyDescent="0.3">
      <c r="B18" s="3" t="s">
        <v>37</v>
      </c>
      <c r="C18" s="41" t="s">
        <v>33</v>
      </c>
      <c r="D18" s="45"/>
      <c r="E18" s="45" t="s">
        <v>12</v>
      </c>
      <c r="F18" s="46"/>
      <c r="G18" s="47">
        <f t="shared" ref="G18:G30" si="2">D18*F18</f>
        <v>0</v>
      </c>
      <c r="H18" s="5"/>
      <c r="I18" s="40"/>
      <c r="J18" s="35"/>
      <c r="K18" s="35"/>
    </row>
    <row r="19" spans="2:11" x14ac:dyDescent="0.3">
      <c r="B19" s="10" t="s">
        <v>42</v>
      </c>
      <c r="C19" s="41" t="s">
        <v>35</v>
      </c>
      <c r="D19" s="45"/>
      <c r="E19" s="45" t="s">
        <v>10</v>
      </c>
      <c r="F19" s="48"/>
      <c r="G19" s="47">
        <f>D19*F19</f>
        <v>0</v>
      </c>
      <c r="H19" s="5"/>
      <c r="I19" s="35"/>
      <c r="J19" s="35"/>
      <c r="K19" s="35"/>
    </row>
    <row r="20" spans="2:11" ht="24" x14ac:dyDescent="0.3">
      <c r="B20" s="10"/>
      <c r="C20" s="41" t="s">
        <v>51</v>
      </c>
      <c r="D20" s="45"/>
      <c r="E20" s="45"/>
      <c r="F20" s="48"/>
      <c r="G20" s="47"/>
      <c r="H20" s="5"/>
      <c r="I20" s="35"/>
      <c r="J20" s="35"/>
      <c r="K20" s="35"/>
    </row>
    <row r="21" spans="2:11" ht="24" x14ac:dyDescent="0.3">
      <c r="B21" s="10"/>
      <c r="C21" s="41" t="s">
        <v>39</v>
      </c>
      <c r="D21" s="45"/>
      <c r="E21" s="45"/>
      <c r="F21" s="48"/>
      <c r="G21" s="47"/>
      <c r="H21" s="5"/>
      <c r="I21" s="35"/>
      <c r="J21" s="35"/>
      <c r="K21" s="35"/>
    </row>
    <row r="22" spans="2:11" ht="24" x14ac:dyDescent="0.3">
      <c r="B22" s="10"/>
      <c r="C22" s="41" t="s">
        <v>40</v>
      </c>
      <c r="D22" s="45"/>
      <c r="E22" s="45"/>
      <c r="F22" s="48"/>
      <c r="G22" s="47"/>
      <c r="H22" s="5"/>
      <c r="I22" s="35"/>
      <c r="J22" s="35"/>
      <c r="K22" s="35"/>
    </row>
    <row r="23" spans="2:11" ht="24" x14ac:dyDescent="0.3">
      <c r="B23" s="10"/>
      <c r="C23" s="41" t="s">
        <v>41</v>
      </c>
      <c r="D23" s="45"/>
      <c r="E23" s="45"/>
      <c r="F23" s="48"/>
      <c r="G23" s="47"/>
      <c r="H23" s="5"/>
      <c r="I23" s="35"/>
      <c r="J23" s="35"/>
      <c r="K23" s="35"/>
    </row>
    <row r="24" spans="2:11" x14ac:dyDescent="0.3">
      <c r="B24" s="10" t="s">
        <v>43</v>
      </c>
      <c r="C24" s="41" t="s">
        <v>38</v>
      </c>
      <c r="D24" s="45"/>
      <c r="E24" s="45" t="s">
        <v>9</v>
      </c>
      <c r="F24" s="48"/>
      <c r="G24" s="47">
        <f>D24*F24</f>
        <v>0</v>
      </c>
      <c r="H24" s="5"/>
      <c r="I24" s="35"/>
      <c r="J24" s="35"/>
      <c r="K24" s="35"/>
    </row>
    <row r="25" spans="2:11" ht="24" x14ac:dyDescent="0.3">
      <c r="B25" s="10" t="s">
        <v>44</v>
      </c>
      <c r="C25" s="42" t="s">
        <v>20</v>
      </c>
      <c r="D25" s="49"/>
      <c r="E25" s="45" t="s">
        <v>12</v>
      </c>
      <c r="F25" s="46"/>
      <c r="G25" s="47">
        <f t="shared" ref="G25" si="3">D25*F25</f>
        <v>0</v>
      </c>
      <c r="H25" s="17"/>
      <c r="I25" s="38"/>
      <c r="J25" s="35"/>
      <c r="K25" s="35"/>
    </row>
    <row r="26" spans="2:11" ht="36" x14ac:dyDescent="0.3">
      <c r="B26" s="10"/>
      <c r="C26" s="4" t="s">
        <v>28</v>
      </c>
      <c r="D26" s="56"/>
      <c r="E26" s="45" t="s">
        <v>10</v>
      </c>
      <c r="F26" s="48"/>
      <c r="G26" s="47">
        <f>D26*F26</f>
        <v>0</v>
      </c>
      <c r="K26" s="6"/>
    </row>
    <row r="27" spans="2:11" ht="24" x14ac:dyDescent="0.3">
      <c r="B27" s="43"/>
      <c r="C27" s="4" t="s">
        <v>27</v>
      </c>
      <c r="D27" s="56"/>
      <c r="E27" s="45" t="s">
        <v>10</v>
      </c>
      <c r="F27" s="46"/>
      <c r="G27" s="47">
        <f>D27*F27</f>
        <v>0</v>
      </c>
      <c r="K27" s="6"/>
    </row>
    <row r="28" spans="2:11" ht="24" x14ac:dyDescent="0.3">
      <c r="B28" s="43"/>
      <c r="C28" s="4" t="s">
        <v>50</v>
      </c>
      <c r="D28" s="56">
        <v>1</v>
      </c>
      <c r="E28" s="45" t="s">
        <v>11</v>
      </c>
      <c r="F28" s="46"/>
      <c r="G28" s="47">
        <f>D28*F28</f>
        <v>0</v>
      </c>
      <c r="K28" s="6"/>
    </row>
    <row r="29" spans="2:11" ht="24" x14ac:dyDescent="0.3">
      <c r="B29" s="10" t="s">
        <v>49</v>
      </c>
      <c r="C29" s="4" t="s">
        <v>46</v>
      </c>
      <c r="D29" s="45"/>
      <c r="E29" s="45" t="s">
        <v>12</v>
      </c>
      <c r="F29" s="46"/>
      <c r="G29" s="47">
        <f t="shared" ref="G29" si="4">D29*F29</f>
        <v>0</v>
      </c>
      <c r="H29" s="17"/>
      <c r="I29" s="32"/>
      <c r="J29" s="32"/>
      <c r="K29" s="32"/>
    </row>
    <row r="30" spans="2:11" x14ac:dyDescent="0.3">
      <c r="B30" s="10"/>
      <c r="C30" s="4" t="s">
        <v>13</v>
      </c>
      <c r="D30" s="45"/>
      <c r="E30" s="45" t="s">
        <v>53</v>
      </c>
      <c r="F30" s="46"/>
      <c r="G30" s="47">
        <f t="shared" si="2"/>
        <v>0</v>
      </c>
      <c r="H30" s="17"/>
      <c r="I30" s="32"/>
      <c r="J30" s="32"/>
      <c r="K30" s="32"/>
    </row>
    <row r="31" spans="2:11" x14ac:dyDescent="0.3">
      <c r="B31" s="10"/>
      <c r="C31" s="41" t="s">
        <v>45</v>
      </c>
      <c r="D31" s="45">
        <v>1</v>
      </c>
      <c r="E31" s="45" t="s">
        <v>11</v>
      </c>
      <c r="F31" s="46">
        <f>SUM(G10:G30)*0.05</f>
        <v>0</v>
      </c>
      <c r="G31" s="46">
        <f>F31*D31</f>
        <v>0</v>
      </c>
      <c r="H31" s="5"/>
      <c r="I31" s="37"/>
      <c r="J31" s="37"/>
      <c r="K31" s="37"/>
    </row>
    <row r="32" spans="2:11" x14ac:dyDescent="0.3">
      <c r="B32" s="10"/>
      <c r="C32" s="41" t="s">
        <v>14</v>
      </c>
      <c r="D32" s="45">
        <v>1</v>
      </c>
      <c r="E32" s="45" t="s">
        <v>11</v>
      </c>
      <c r="F32" s="46">
        <f>SUM(G10:G30)*0.02</f>
        <v>0</v>
      </c>
      <c r="G32" s="46">
        <f>F32*D32</f>
        <v>0</v>
      </c>
      <c r="I32" s="36"/>
      <c r="J32" s="36"/>
      <c r="K32" s="36"/>
    </row>
    <row r="33" spans="2:11" x14ac:dyDescent="0.3">
      <c r="B33" s="10"/>
      <c r="C33" s="4"/>
      <c r="D33" s="9"/>
      <c r="E33" s="24"/>
      <c r="F33" s="24"/>
      <c r="G33" s="39"/>
      <c r="I33" s="35"/>
      <c r="J33" s="35"/>
      <c r="K33" s="35"/>
    </row>
    <row r="34" spans="2:11" x14ac:dyDescent="0.3">
      <c r="B34" s="2"/>
      <c r="C34" s="2"/>
      <c r="D34" s="34"/>
      <c r="E34" s="2"/>
      <c r="F34" s="2"/>
      <c r="G34" s="50"/>
    </row>
    <row r="35" spans="2:11" x14ac:dyDescent="0.3">
      <c r="B35" s="11"/>
      <c r="C35" s="11" t="s">
        <v>2</v>
      </c>
      <c r="D35" s="57"/>
      <c r="E35" s="12"/>
      <c r="F35" s="12"/>
      <c r="G35" s="12">
        <f>SUM(G10:G32)</f>
        <v>0</v>
      </c>
    </row>
    <row r="36" spans="2:11" x14ac:dyDescent="0.3">
      <c r="B36" s="11"/>
      <c r="C36" s="13" t="s">
        <v>4</v>
      </c>
      <c r="D36" s="58"/>
      <c r="E36" s="14"/>
      <c r="F36" s="14"/>
      <c r="G36" s="14">
        <f>G35*0.2</f>
        <v>0</v>
      </c>
    </row>
    <row r="37" spans="2:11" x14ac:dyDescent="0.3">
      <c r="B37" s="15"/>
      <c r="C37" s="15" t="s">
        <v>3</v>
      </c>
      <c r="D37" s="59"/>
      <c r="E37" s="16"/>
      <c r="F37" s="16"/>
      <c r="G37" s="16">
        <f>SUM(G35:G36)</f>
        <v>0</v>
      </c>
    </row>
    <row r="38" spans="2:11" x14ac:dyDescent="0.3">
      <c r="B38" s="7"/>
      <c r="C38" s="7"/>
      <c r="D38" s="60"/>
      <c r="E38" s="8"/>
      <c r="F38" s="8"/>
      <c r="G38" s="25"/>
    </row>
    <row r="40" spans="2:11" ht="122.4" customHeight="1" x14ac:dyDescent="0.3">
      <c r="B40" s="61" t="s">
        <v>54</v>
      </c>
      <c r="C40" s="61"/>
      <c r="D40" s="61"/>
      <c r="E40" s="61"/>
      <c r="F40" s="61"/>
      <c r="G40" s="61"/>
    </row>
  </sheetData>
  <mergeCells count="1">
    <mergeCell ref="B40:G40"/>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B895D8-58BF-4411-8F39-EC387CB9BB75}">
  <ds:schemaRefs>
    <ds:schemaRef ds:uri="5cee161c-f339-495f-b01b-48348914fa21"/>
    <ds:schemaRef ds:uri="a275705c-2c25-4811-9bf5-71a3ee0675e4"/>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elements/1.1/"/>
    <ds:schemaRef ds:uri="c72c38dd-23c8-4f61-92c1-ecf4f37d29bb"/>
    <ds:schemaRef ds:uri="1e30ab7a-21bc-4ba2-b376-1f3a48fc9b7d"/>
  </ds:schemaRefs>
</ds:datastoreItem>
</file>

<file path=customXml/itemProps2.xml><?xml version="1.0" encoding="utf-8"?>
<ds:datastoreItem xmlns:ds="http://schemas.openxmlformats.org/officeDocument/2006/customXml" ds:itemID="{01E0C155-82F9-439B-AE5D-4B8020F72A7A}">
  <ds:schemaRefs>
    <ds:schemaRef ds:uri="http://schemas.microsoft.com/sharepoint/v3/contenttype/forms"/>
  </ds:schemaRefs>
</ds:datastoreItem>
</file>

<file path=customXml/itemProps3.xml><?xml version="1.0" encoding="utf-8"?>
<ds:datastoreItem xmlns:ds="http://schemas.openxmlformats.org/officeDocument/2006/customXml" ds:itemID="{1E10C2FB-6E61-4E18-87C5-1111589347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6 SERR</vt:lpstr>
      <vt:lpstr>'LOT 6 SERR'!Zone_d_impression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Germe</dc:creator>
  <cp:lastModifiedBy>Anne Chevallier</cp:lastModifiedBy>
  <cp:lastPrinted>2025-02-20T19:42:45Z</cp:lastPrinted>
  <dcterms:created xsi:type="dcterms:W3CDTF">2016-12-30T10:55:56Z</dcterms:created>
  <dcterms:modified xsi:type="dcterms:W3CDTF">2025-04-30T11:44:31Z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